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ac/Library/Mobile Documents/com~apple~CloudDocs/CoUS_2019_2023/THE 2021/THE 2022/EVIDENCIAS /"/>
    </mc:Choice>
  </mc:AlternateContent>
  <xr:revisionPtr revIDLastSave="0" documentId="13_ncr:1_{3095DFEE-1920-9D47-A891-B7B70D9A4EFD}" xr6:coauthVersionLast="47" xr6:coauthVersionMax="47" xr10:uidLastSave="{00000000-0000-0000-0000-000000000000}"/>
  <bookViews>
    <workbookView xWindow="0" yWindow="0" windowWidth="40960" windowHeight="23040" xr2:uid="{3815D825-5CEE-417A-8E86-B31FCEA9F49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1" l="1"/>
  <c r="O28" i="1"/>
  <c r="O27" i="1"/>
  <c r="O26" i="1"/>
  <c r="O25" i="1"/>
  <c r="O24" i="1"/>
  <c r="O23" i="1"/>
  <c r="O22" i="1"/>
  <c r="O21" i="1"/>
  <c r="O20" i="1"/>
  <c r="N12" i="1"/>
  <c r="N11" i="1"/>
  <c r="N10" i="1"/>
  <c r="N9" i="1"/>
  <c r="N8" i="1"/>
  <c r="N7" i="1"/>
  <c r="N6" i="1"/>
  <c r="N5" i="1"/>
  <c r="N4" i="1"/>
  <c r="K14" i="1"/>
  <c r="J14" i="1"/>
  <c r="I14" i="1"/>
  <c r="H14" i="1"/>
  <c r="M14" i="1"/>
  <c r="J12" i="1"/>
  <c r="J11" i="1"/>
  <c r="J10" i="1"/>
  <c r="J9" i="1"/>
  <c r="J8" i="1"/>
  <c r="J7" i="1"/>
  <c r="J6" i="1"/>
  <c r="J5" i="1"/>
  <c r="J4" i="1"/>
  <c r="I12" i="1"/>
  <c r="I11" i="1"/>
  <c r="I10" i="1"/>
  <c r="I9" i="1"/>
  <c r="I8" i="1"/>
  <c r="I7" i="1"/>
  <c r="I6" i="1"/>
  <c r="I5" i="1"/>
  <c r="I4" i="1"/>
  <c r="H12" i="1"/>
  <c r="H11" i="1"/>
  <c r="H10" i="1"/>
  <c r="H9" i="1"/>
  <c r="H8" i="1"/>
  <c r="H7" i="1"/>
  <c r="H6" i="1"/>
  <c r="H5" i="1"/>
  <c r="H4" i="1"/>
  <c r="C40" i="1"/>
  <c r="C39" i="1"/>
  <c r="C38" i="1"/>
  <c r="C37" i="1"/>
  <c r="C36" i="1"/>
  <c r="C35" i="1"/>
  <c r="C34" i="1"/>
  <c r="C33" i="1"/>
  <c r="C32" i="1"/>
  <c r="C26" i="1"/>
  <c r="C25" i="1"/>
  <c r="C24" i="1"/>
  <c r="C23" i="1"/>
  <c r="C22" i="1"/>
  <c r="C21" i="1"/>
  <c r="C20" i="1"/>
  <c r="C19" i="1"/>
  <c r="C18" i="1"/>
  <c r="C12" i="1"/>
  <c r="C11" i="1"/>
  <c r="C10" i="1"/>
  <c r="C9" i="1"/>
  <c r="C8" i="1"/>
  <c r="C7" i="1"/>
  <c r="C6" i="1"/>
  <c r="C5" i="1"/>
  <c r="C4" i="1"/>
  <c r="M5" i="1" l="1"/>
  <c r="M9" i="1"/>
  <c r="M4" i="1"/>
  <c r="M8" i="1"/>
  <c r="M12" i="1"/>
  <c r="M7" i="1"/>
  <c r="M11" i="1"/>
  <c r="M6" i="1"/>
  <c r="M10" i="1"/>
  <c r="C13" i="1"/>
  <c r="C41" i="1"/>
  <c r="C27" i="1"/>
</calcChain>
</file>

<file path=xl/sharedStrings.xml><?xml version="1.0" encoding="utf-8"?>
<sst xmlns="http://schemas.openxmlformats.org/spreadsheetml/2006/main" count="67" uniqueCount="15">
  <si>
    <t>RECUPERACIÓN ANUAL DE RESIDUOS RECICLABLES PROGRAMA BASURA CERO</t>
  </si>
  <si>
    <t>UCIM</t>
  </si>
  <si>
    <t>Papel/Cartón</t>
  </si>
  <si>
    <t>PETE</t>
  </si>
  <si>
    <t>HDPE</t>
  </si>
  <si>
    <t>Bolsas</t>
  </si>
  <si>
    <t>Vidrio</t>
  </si>
  <si>
    <t>Latas</t>
  </si>
  <si>
    <t>Aluminio</t>
  </si>
  <si>
    <t>Multicapa</t>
  </si>
  <si>
    <t>TOTAL</t>
  </si>
  <si>
    <t>CCG</t>
  </si>
  <si>
    <t>CRIM</t>
  </si>
  <si>
    <t>IBT</t>
  </si>
  <si>
    <t>Pilas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</si>
</sst>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9" fontId="0" fillId="0" borderId="0" xfId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/>
              <a:t>Composición</a:t>
            </a:r>
            <a:r>
              <a:rPr lang="es-MX" sz="1200" baseline="0"/>
              <a:t> de residuos valorizables del campus, 2021</a:t>
            </a:r>
            <a:endParaRPr lang="es-MX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A02-4CB3-B267-02BF6B1C49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7A02-4CB3-B267-02BF6B1C49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A02-4CB3-B267-02BF6B1C49D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7A02-4CB3-B267-02BF6B1C49D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A02-4CB3-B267-02BF6B1C49D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7A02-4CB3-B267-02BF6B1C49D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A02-4CB3-B267-02BF6B1C49D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A02-4CB3-B267-02BF6B1C49D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A02-4CB3-B267-02BF6B1C49D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A02-4CB3-B267-02BF6B1C49D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A02-4CB3-B267-02BF6B1C49D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A02-4CB3-B267-02BF6B1C49D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A02-4CB3-B267-02BF6B1C49D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A02-4CB3-B267-02BF6B1C49D0}"/>
                </c:ext>
              </c:extLst>
            </c:dLbl>
            <c:dLbl>
              <c:idx val="5"/>
              <c:layout>
                <c:manualLayout>
                  <c:x val="-5.8333333333333334E-2"/>
                  <c:y val="4.62962962962962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02-4CB3-B267-02BF6B1C49D0}"/>
                </c:ext>
              </c:extLst>
            </c:dLbl>
            <c:dLbl>
              <c:idx val="6"/>
              <c:layout>
                <c:manualLayout>
                  <c:x val="-9.4444444444444442E-2"/>
                  <c:y val="-5.09259259259259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02-4CB3-B267-02BF6B1C49D0}"/>
                </c:ext>
              </c:extLst>
            </c:dLbl>
            <c:dLbl>
              <c:idx val="7"/>
              <c:layout>
                <c:manualLayout>
                  <c:x val="0.16944444444444445"/>
                  <c:y val="-4.16666666666666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02-4CB3-B267-02BF6B1C49D0}"/>
                </c:ext>
              </c:extLst>
            </c:dLbl>
            <c:dLbl>
              <c:idx val="8"/>
              <c:layout>
                <c:manualLayout>
                  <c:x val="0.23333333333333334"/>
                  <c:y val="2.77777777777777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02-4CB3-B267-02BF6B1C49D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Sheet1!$N$20:$N$28</c:f>
              <c:strCache>
                <c:ptCount val="9"/>
                <c:pt idx="0">
                  <c:v>Papel/Cartón</c:v>
                </c:pt>
                <c:pt idx="1">
                  <c:v>PETE</c:v>
                </c:pt>
                <c:pt idx="2">
                  <c:v>HDPE</c:v>
                </c:pt>
                <c:pt idx="3">
                  <c:v>Bolsas</c:v>
                </c:pt>
                <c:pt idx="4">
                  <c:v>Vidrio</c:v>
                </c:pt>
                <c:pt idx="5">
                  <c:v>Latas</c:v>
                </c:pt>
                <c:pt idx="6">
                  <c:v>Aluminio</c:v>
                </c:pt>
                <c:pt idx="7">
                  <c:v>Multicapa</c:v>
                </c:pt>
                <c:pt idx="8">
                  <c:v>Pilas</c:v>
                </c:pt>
              </c:strCache>
            </c:strRef>
          </c:cat>
          <c:val>
            <c:numRef>
              <c:f>Sheet1!$O$20:$O$28</c:f>
              <c:numCache>
                <c:formatCode>0%</c:formatCode>
                <c:ptCount val="9"/>
                <c:pt idx="0">
                  <c:v>0.6240227434257285</c:v>
                </c:pt>
                <c:pt idx="1">
                  <c:v>6.0611229566453442E-2</c:v>
                </c:pt>
                <c:pt idx="2">
                  <c:v>3.6048329779673059E-2</c:v>
                </c:pt>
                <c:pt idx="3">
                  <c:v>2.0525941719971567E-2</c:v>
                </c:pt>
                <c:pt idx="4">
                  <c:v>0.19013503909026297</c:v>
                </c:pt>
                <c:pt idx="5">
                  <c:v>1.9786780383795308E-2</c:v>
                </c:pt>
                <c:pt idx="6">
                  <c:v>5.856432125088842E-3</c:v>
                </c:pt>
                <c:pt idx="7">
                  <c:v>2.140724946695096E-2</c:v>
                </c:pt>
                <c:pt idx="8">
                  <c:v>2.1606254442075336E-2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2-4CB3-B267-02BF6B1C49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160020</xdr:colOff>
      <xdr:row>14</xdr:row>
      <xdr:rowOff>76200</xdr:rowOff>
    </xdr:from>
    <xdr:to>
      <xdr:col>22</xdr:col>
      <xdr:colOff>327660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B9F567-858B-8FCE-E0C8-07CB2E52D0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NANCYMERARY/Documents/Basura%20Cero/Huella%20ecol&#243;gic%20residuos/Datos%202021/Dat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IM"/>
      <sheetName val="CCG"/>
      <sheetName val="IBT"/>
      <sheetName val="CRIM"/>
      <sheetName val="Acumulado"/>
    </sheetNames>
    <sheetDataSet>
      <sheetData sheetId="0" refreshError="1"/>
      <sheetData sheetId="1" refreshError="1">
        <row r="3">
          <cell r="H3">
            <v>170</v>
          </cell>
        </row>
        <row r="4">
          <cell r="H4">
            <v>15</v>
          </cell>
        </row>
        <row r="5">
          <cell r="H5">
            <v>11.6</v>
          </cell>
        </row>
        <row r="6">
          <cell r="H6">
            <v>9.6999999999999993</v>
          </cell>
        </row>
        <row r="7">
          <cell r="H7">
            <v>26</v>
          </cell>
        </row>
        <row r="8">
          <cell r="H8">
            <v>4.7</v>
          </cell>
        </row>
        <row r="9">
          <cell r="H9">
            <v>2.5</v>
          </cell>
        </row>
        <row r="10">
          <cell r="H10">
            <v>7.85</v>
          </cell>
        </row>
        <row r="11">
          <cell r="H11">
            <v>11</v>
          </cell>
        </row>
      </sheetData>
      <sheetData sheetId="2" refreshError="1"/>
      <sheetData sheetId="3" refreshError="1">
        <row r="3">
          <cell r="H3">
            <v>518</v>
          </cell>
        </row>
        <row r="4">
          <cell r="H4">
            <v>20</v>
          </cell>
        </row>
        <row r="5">
          <cell r="H5">
            <v>11</v>
          </cell>
        </row>
        <row r="6">
          <cell r="H6">
            <v>6.6</v>
          </cell>
        </row>
        <row r="7">
          <cell r="H7">
            <v>14.9</v>
          </cell>
        </row>
        <row r="8">
          <cell r="H8">
            <v>5</v>
          </cell>
        </row>
        <row r="9">
          <cell r="H9">
            <v>0.60000000000000009</v>
          </cell>
        </row>
        <row r="10">
          <cell r="H10">
            <v>1.8</v>
          </cell>
        </row>
        <row r="11">
          <cell r="H11">
            <v>10</v>
          </cell>
        </row>
      </sheetData>
      <sheetData sheetId="4" refreshError="1">
        <row r="3">
          <cell r="B3">
            <v>185</v>
          </cell>
        </row>
        <row r="4">
          <cell r="B4">
            <v>34.5</v>
          </cell>
        </row>
        <row r="5">
          <cell r="B5">
            <v>20.3</v>
          </cell>
        </row>
        <row r="6">
          <cell r="B6">
            <v>10.5</v>
          </cell>
        </row>
        <row r="7">
          <cell r="B7">
            <v>128.5</v>
          </cell>
        </row>
        <row r="8">
          <cell r="B8">
            <v>11.5</v>
          </cell>
        </row>
        <row r="9">
          <cell r="B9">
            <v>3.8</v>
          </cell>
        </row>
        <row r="10">
          <cell r="B10">
            <v>14.2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2983-F135-4DD8-8F3A-C7622FB19778}">
  <dimension ref="A1:O55"/>
  <sheetViews>
    <sheetView tabSelected="1" workbookViewId="0">
      <selection activeCell="F46" sqref="F46"/>
    </sheetView>
  </sheetViews>
  <sheetFormatPr baseColWidth="10" defaultColWidth="8.83203125" defaultRowHeight="15" x14ac:dyDescent="0.2"/>
  <cols>
    <col min="1" max="1" width="13.6640625" customWidth="1"/>
    <col min="7" max="7" width="12" customWidth="1"/>
    <col min="14" max="14" width="11.5" customWidth="1"/>
    <col min="16" max="16" width="10.83203125" customWidth="1"/>
  </cols>
  <sheetData>
    <row r="1" spans="1:15" x14ac:dyDescent="0.2">
      <c r="A1" s="1" t="s">
        <v>0</v>
      </c>
    </row>
    <row r="3" spans="1:15" x14ac:dyDescent="0.2">
      <c r="A3" s="1" t="s">
        <v>1</v>
      </c>
      <c r="C3" s="1">
        <v>2021</v>
      </c>
      <c r="H3" s="1" t="s">
        <v>1</v>
      </c>
      <c r="I3" s="1" t="s">
        <v>11</v>
      </c>
      <c r="J3" s="1" t="s">
        <v>12</v>
      </c>
      <c r="K3" s="1" t="s">
        <v>13</v>
      </c>
    </row>
    <row r="4" spans="1:15" x14ac:dyDescent="0.2">
      <c r="A4" s="4" t="s">
        <v>2</v>
      </c>
      <c r="C4">
        <f>[1]Acumulado!$B$3</f>
        <v>185</v>
      </c>
      <c r="G4" s="4" t="s">
        <v>2</v>
      </c>
      <c r="H4">
        <f>[1]Acumulado!$B$3</f>
        <v>185</v>
      </c>
      <c r="I4">
        <f>[1]CCG!$H$3</f>
        <v>170</v>
      </c>
      <c r="J4" s="2">
        <f>[1]CRIM!$H$3</f>
        <v>518</v>
      </c>
      <c r="K4">
        <v>224.5</v>
      </c>
      <c r="M4">
        <f t="shared" ref="M4:M12" si="0">SUM(H4:L4)</f>
        <v>1097.5</v>
      </c>
      <c r="N4" s="7">
        <f>M4/M14</f>
        <v>0.6240227434257285</v>
      </c>
    </row>
    <row r="5" spans="1:15" x14ac:dyDescent="0.2">
      <c r="A5" s="4" t="s">
        <v>3</v>
      </c>
      <c r="C5">
        <f>[1]Acumulado!$B$4</f>
        <v>34.5</v>
      </c>
      <c r="G5" s="4" t="s">
        <v>3</v>
      </c>
      <c r="H5">
        <f>[1]Acumulado!$B$4</f>
        <v>34.5</v>
      </c>
      <c r="I5">
        <f>[1]CCG!$H$4</f>
        <v>15</v>
      </c>
      <c r="J5" s="2">
        <f>[1]CRIM!$H$4</f>
        <v>20</v>
      </c>
      <c r="K5">
        <v>37.1</v>
      </c>
      <c r="M5">
        <f t="shared" si="0"/>
        <v>106.6</v>
      </c>
      <c r="N5" s="7">
        <f>M5/M14</f>
        <v>6.0611229566453442E-2</v>
      </c>
    </row>
    <row r="6" spans="1:15" x14ac:dyDescent="0.2">
      <c r="A6" s="4" t="s">
        <v>4</v>
      </c>
      <c r="C6">
        <f>[1]Acumulado!$B$5</f>
        <v>20.3</v>
      </c>
      <c r="G6" s="4" t="s">
        <v>4</v>
      </c>
      <c r="H6">
        <f>[1]Acumulado!$B$5</f>
        <v>20.3</v>
      </c>
      <c r="I6">
        <f>[1]CCG!$H$5</f>
        <v>11.6</v>
      </c>
      <c r="J6" s="2">
        <f>[1]CRIM!$H$5</f>
        <v>11</v>
      </c>
      <c r="K6">
        <v>20.5</v>
      </c>
      <c r="M6">
        <f t="shared" si="0"/>
        <v>63.4</v>
      </c>
      <c r="N6" s="7">
        <f>M6/M14</f>
        <v>3.6048329779673059E-2</v>
      </c>
    </row>
    <row r="7" spans="1:15" x14ac:dyDescent="0.2">
      <c r="A7" s="4" t="s">
        <v>5</v>
      </c>
      <c r="C7">
        <f>[1]Acumulado!$B$6</f>
        <v>10.5</v>
      </c>
      <c r="G7" s="4" t="s">
        <v>5</v>
      </c>
      <c r="H7">
        <f>[1]Acumulado!$B$6</f>
        <v>10.5</v>
      </c>
      <c r="I7">
        <f>[1]CCG!$H$6</f>
        <v>9.6999999999999993</v>
      </c>
      <c r="J7" s="2">
        <f>[1]CRIM!$H$6</f>
        <v>6.6</v>
      </c>
      <c r="K7">
        <v>9.3000000000000007</v>
      </c>
      <c r="M7">
        <f t="shared" si="0"/>
        <v>36.099999999999994</v>
      </c>
      <c r="N7" s="7">
        <f>M7/M14</f>
        <v>2.0525941719971567E-2</v>
      </c>
    </row>
    <row r="8" spans="1:15" x14ac:dyDescent="0.2">
      <c r="A8" s="4" t="s">
        <v>6</v>
      </c>
      <c r="C8">
        <f>[1]Acumulado!$B$7</f>
        <v>128.5</v>
      </c>
      <c r="G8" s="4" t="s">
        <v>6</v>
      </c>
      <c r="H8">
        <f>[1]Acumulado!$B$7</f>
        <v>128.5</v>
      </c>
      <c r="I8">
        <f>[1]CCG!$H$7</f>
        <v>26</v>
      </c>
      <c r="J8" s="2">
        <f>[1]CRIM!$H$7</f>
        <v>14.9</v>
      </c>
      <c r="K8">
        <v>165</v>
      </c>
      <c r="M8">
        <f t="shared" si="0"/>
        <v>334.4</v>
      </c>
      <c r="N8" s="7">
        <f>M8/M14</f>
        <v>0.19013503909026297</v>
      </c>
    </row>
    <row r="9" spans="1:15" x14ac:dyDescent="0.2">
      <c r="A9" s="4" t="s">
        <v>7</v>
      </c>
      <c r="C9">
        <f>[1]Acumulado!$B$8</f>
        <v>11.5</v>
      </c>
      <c r="G9" s="4" t="s">
        <v>7</v>
      </c>
      <c r="H9">
        <f>[1]Acumulado!$B$8</f>
        <v>11.5</v>
      </c>
      <c r="I9">
        <f>[1]CCG!$H$8</f>
        <v>4.7</v>
      </c>
      <c r="J9" s="2">
        <f>[1]CRIM!$H$8</f>
        <v>5</v>
      </c>
      <c r="K9">
        <v>13.6</v>
      </c>
      <c r="M9">
        <f t="shared" si="0"/>
        <v>34.799999999999997</v>
      </c>
      <c r="N9" s="7">
        <f>M9/M14</f>
        <v>1.9786780383795308E-2</v>
      </c>
    </row>
    <row r="10" spans="1:15" x14ac:dyDescent="0.2">
      <c r="A10" s="4" t="s">
        <v>8</v>
      </c>
      <c r="C10">
        <f>[1]Acumulado!$B$9</f>
        <v>3.8</v>
      </c>
      <c r="G10" s="4" t="s">
        <v>8</v>
      </c>
      <c r="H10">
        <f>[1]Acumulado!$B$9</f>
        <v>3.8</v>
      </c>
      <c r="I10">
        <f>[1]CCG!$H$9</f>
        <v>2.5</v>
      </c>
      <c r="J10" s="2">
        <f>[1]CRIM!$H$9</f>
        <v>0.60000000000000009</v>
      </c>
      <c r="K10">
        <v>3.4</v>
      </c>
      <c r="M10">
        <f t="shared" si="0"/>
        <v>10.3</v>
      </c>
      <c r="N10" s="7">
        <f>M10/M14</f>
        <v>5.856432125088842E-3</v>
      </c>
    </row>
    <row r="11" spans="1:15" x14ac:dyDescent="0.2">
      <c r="A11" s="4" t="s">
        <v>9</v>
      </c>
      <c r="C11">
        <f>[1]Acumulado!$B$10</f>
        <v>14.2</v>
      </c>
      <c r="G11" s="4" t="s">
        <v>9</v>
      </c>
      <c r="H11">
        <f>[1]Acumulado!$B$10</f>
        <v>14.2</v>
      </c>
      <c r="I11">
        <f>[1]CCG!$H$10</f>
        <v>7.85</v>
      </c>
      <c r="J11" s="2">
        <f>[1]CRIM!$H$10</f>
        <v>1.8</v>
      </c>
      <c r="K11">
        <v>13.799999999999999</v>
      </c>
      <c r="M11">
        <f t="shared" si="0"/>
        <v>37.65</v>
      </c>
      <c r="N11" s="7">
        <f>M11/M14</f>
        <v>2.140724946695096E-2</v>
      </c>
    </row>
    <row r="12" spans="1:15" x14ac:dyDescent="0.2">
      <c r="A12" s="4" t="s">
        <v>14</v>
      </c>
      <c r="C12">
        <f>[1]Acumulado!$B$11</f>
        <v>10</v>
      </c>
      <c r="G12" s="4" t="s">
        <v>14</v>
      </c>
      <c r="H12">
        <f>[1]Acumulado!$B$11</f>
        <v>10</v>
      </c>
      <c r="I12">
        <f>[1]CCG!$H$11</f>
        <v>11</v>
      </c>
      <c r="J12" s="2">
        <f>[1]CRIM!$H$11</f>
        <v>10</v>
      </c>
      <c r="K12">
        <v>7</v>
      </c>
      <c r="M12">
        <f t="shared" si="0"/>
        <v>38</v>
      </c>
      <c r="N12" s="7">
        <f>M12/M14</f>
        <v>2.1606254442075336E-2</v>
      </c>
    </row>
    <row r="13" spans="1:15" x14ac:dyDescent="0.2">
      <c r="A13" s="5" t="s">
        <v>10</v>
      </c>
      <c r="C13" s="1">
        <f>SUM(C4:C12)</f>
        <v>418.3</v>
      </c>
    </row>
    <row r="14" spans="1:15" x14ac:dyDescent="0.2">
      <c r="H14">
        <f>SUM(H4:H13)</f>
        <v>418.3</v>
      </c>
      <c r="I14">
        <f>SUM(I4:I13)</f>
        <v>258.34999999999997</v>
      </c>
      <c r="J14" s="2">
        <f>SUM(J4:J13)</f>
        <v>587.9</v>
      </c>
      <c r="K14">
        <f>SUM(K4:K13)</f>
        <v>494.20000000000005</v>
      </c>
      <c r="M14" s="6">
        <f>SUM(M4:M13)</f>
        <v>1758.75</v>
      </c>
      <c r="O14" s="2"/>
    </row>
    <row r="17" spans="1:15" x14ac:dyDescent="0.2">
      <c r="A17" s="1" t="s">
        <v>11</v>
      </c>
      <c r="C17" s="1">
        <v>2021</v>
      </c>
    </row>
    <row r="18" spans="1:15" x14ac:dyDescent="0.2">
      <c r="A18" s="4" t="s">
        <v>2</v>
      </c>
      <c r="C18">
        <f>[1]CCG!$H$3</f>
        <v>170</v>
      </c>
    </row>
    <row r="19" spans="1:15" x14ac:dyDescent="0.2">
      <c r="A19" s="4" t="s">
        <v>3</v>
      </c>
      <c r="C19">
        <f>[1]CCG!$H$4</f>
        <v>15</v>
      </c>
    </row>
    <row r="20" spans="1:15" x14ac:dyDescent="0.2">
      <c r="A20" s="4" t="s">
        <v>4</v>
      </c>
      <c r="C20">
        <f>[1]CCG!$H$5</f>
        <v>11.6</v>
      </c>
      <c r="N20" s="4" t="s">
        <v>2</v>
      </c>
      <c r="O20" s="7">
        <f>M4/M14</f>
        <v>0.6240227434257285</v>
      </c>
    </row>
    <row r="21" spans="1:15" x14ac:dyDescent="0.2">
      <c r="A21" s="4" t="s">
        <v>5</v>
      </c>
      <c r="C21">
        <f>[1]CCG!$H$6</f>
        <v>9.6999999999999993</v>
      </c>
      <c r="N21" s="4" t="s">
        <v>3</v>
      </c>
      <c r="O21" s="7">
        <f>M5/M14</f>
        <v>6.0611229566453442E-2</v>
      </c>
    </row>
    <row r="22" spans="1:15" x14ac:dyDescent="0.2">
      <c r="A22" s="4" t="s">
        <v>6</v>
      </c>
      <c r="C22">
        <f>[1]CCG!$H$7</f>
        <v>26</v>
      </c>
      <c r="N22" s="4" t="s">
        <v>4</v>
      </c>
      <c r="O22" s="7">
        <f>M6/M14</f>
        <v>3.6048329779673059E-2</v>
      </c>
    </row>
    <row r="23" spans="1:15" x14ac:dyDescent="0.2">
      <c r="A23" s="4" t="s">
        <v>7</v>
      </c>
      <c r="C23">
        <f>[1]CCG!$H$8</f>
        <v>4.7</v>
      </c>
      <c r="N23" s="4" t="s">
        <v>5</v>
      </c>
      <c r="O23" s="7">
        <f>M7/M14</f>
        <v>2.0525941719971567E-2</v>
      </c>
    </row>
    <row r="24" spans="1:15" x14ac:dyDescent="0.2">
      <c r="A24" s="4" t="s">
        <v>8</v>
      </c>
      <c r="C24">
        <f>[1]CCG!$H$9</f>
        <v>2.5</v>
      </c>
      <c r="N24" s="4" t="s">
        <v>6</v>
      </c>
      <c r="O24" s="7">
        <f>M8/M14</f>
        <v>0.19013503909026297</v>
      </c>
    </row>
    <row r="25" spans="1:15" x14ac:dyDescent="0.2">
      <c r="A25" s="4" t="s">
        <v>9</v>
      </c>
      <c r="C25">
        <f>[1]CCG!$H$10</f>
        <v>7.85</v>
      </c>
      <c r="N25" s="4" t="s">
        <v>7</v>
      </c>
      <c r="O25" s="7">
        <f>M9/M14</f>
        <v>1.9786780383795308E-2</v>
      </c>
    </row>
    <row r="26" spans="1:15" x14ac:dyDescent="0.2">
      <c r="A26" s="4" t="s">
        <v>14</v>
      </c>
      <c r="C26">
        <f>[1]CCG!$H$11</f>
        <v>11</v>
      </c>
      <c r="N26" s="4" t="s">
        <v>8</v>
      </c>
      <c r="O26" s="7">
        <f>M10/M14</f>
        <v>5.856432125088842E-3</v>
      </c>
    </row>
    <row r="27" spans="1:15" x14ac:dyDescent="0.2">
      <c r="A27" s="5" t="s">
        <v>10</v>
      </c>
      <c r="C27" s="3">
        <f>SUM(C18:C26)</f>
        <v>258.34999999999997</v>
      </c>
      <c r="N27" s="4" t="s">
        <v>9</v>
      </c>
      <c r="O27" s="7">
        <f>M11/M14</f>
        <v>2.140724946695096E-2</v>
      </c>
    </row>
    <row r="28" spans="1:15" x14ac:dyDescent="0.2">
      <c r="N28" s="4" t="s">
        <v>14</v>
      </c>
      <c r="O28" s="7">
        <f>M12/M14</f>
        <v>2.1606254442075336E-2</v>
      </c>
    </row>
    <row r="31" spans="1:15" x14ac:dyDescent="0.2">
      <c r="A31" s="1" t="s">
        <v>12</v>
      </c>
      <c r="C31" s="1">
        <v>2021</v>
      </c>
    </row>
    <row r="32" spans="1:15" x14ac:dyDescent="0.2">
      <c r="A32" s="4" t="s">
        <v>2</v>
      </c>
      <c r="C32" s="2">
        <f>[1]CRIM!$H$3</f>
        <v>518</v>
      </c>
    </row>
    <row r="33" spans="1:3" x14ac:dyDescent="0.2">
      <c r="A33" s="4" t="s">
        <v>3</v>
      </c>
      <c r="C33" s="2">
        <f>[1]CRIM!$H$4</f>
        <v>20</v>
      </c>
    </row>
    <row r="34" spans="1:3" x14ac:dyDescent="0.2">
      <c r="A34" s="4" t="s">
        <v>4</v>
      </c>
      <c r="C34" s="2">
        <f>[1]CRIM!$H$5</f>
        <v>11</v>
      </c>
    </row>
    <row r="35" spans="1:3" x14ac:dyDescent="0.2">
      <c r="A35" s="4" t="s">
        <v>5</v>
      </c>
      <c r="C35" s="2">
        <f>[1]CRIM!$H$6</f>
        <v>6.6</v>
      </c>
    </row>
    <row r="36" spans="1:3" x14ac:dyDescent="0.2">
      <c r="A36" s="4" t="s">
        <v>6</v>
      </c>
      <c r="C36" s="2">
        <f>[1]CRIM!$H$7</f>
        <v>14.9</v>
      </c>
    </row>
    <row r="37" spans="1:3" x14ac:dyDescent="0.2">
      <c r="A37" s="4" t="s">
        <v>7</v>
      </c>
      <c r="C37" s="2">
        <f>[1]CRIM!$H$8</f>
        <v>5</v>
      </c>
    </row>
    <row r="38" spans="1:3" x14ac:dyDescent="0.2">
      <c r="A38" s="4" t="s">
        <v>8</v>
      </c>
      <c r="C38" s="2">
        <f>[1]CRIM!$H$9</f>
        <v>0.60000000000000009</v>
      </c>
    </row>
    <row r="39" spans="1:3" x14ac:dyDescent="0.2">
      <c r="A39" s="4" t="s">
        <v>9</v>
      </c>
      <c r="C39" s="2">
        <f>[1]CRIM!$H$10</f>
        <v>1.8</v>
      </c>
    </row>
    <row r="40" spans="1:3" x14ac:dyDescent="0.2">
      <c r="A40" s="4" t="s">
        <v>14</v>
      </c>
      <c r="C40" s="2">
        <f>[1]CRIM!$H$11</f>
        <v>10</v>
      </c>
    </row>
    <row r="41" spans="1:3" x14ac:dyDescent="0.2">
      <c r="A41" s="5" t="s">
        <v>10</v>
      </c>
      <c r="C41" s="3">
        <f>SUM(C32:C40)</f>
        <v>587.9</v>
      </c>
    </row>
    <row r="45" spans="1:3" x14ac:dyDescent="0.2">
      <c r="A45" s="1" t="s">
        <v>13</v>
      </c>
      <c r="C45" s="1">
        <v>2021</v>
      </c>
    </row>
    <row r="46" spans="1:3" x14ac:dyDescent="0.2">
      <c r="A46" s="4" t="s">
        <v>2</v>
      </c>
      <c r="C46">
        <v>224.5</v>
      </c>
    </row>
    <row r="47" spans="1:3" x14ac:dyDescent="0.2">
      <c r="A47" s="4" t="s">
        <v>3</v>
      </c>
      <c r="C47">
        <v>37.1</v>
      </c>
    </row>
    <row r="48" spans="1:3" x14ac:dyDescent="0.2">
      <c r="A48" s="4" t="s">
        <v>4</v>
      </c>
      <c r="C48">
        <v>20.5</v>
      </c>
    </row>
    <row r="49" spans="1:3" x14ac:dyDescent="0.2">
      <c r="A49" s="4" t="s">
        <v>5</v>
      </c>
      <c r="C49">
        <v>9.3000000000000007</v>
      </c>
    </row>
    <row r="50" spans="1:3" x14ac:dyDescent="0.2">
      <c r="A50" s="4" t="s">
        <v>6</v>
      </c>
      <c r="C50">
        <v>165</v>
      </c>
    </row>
    <row r="51" spans="1:3" x14ac:dyDescent="0.2">
      <c r="A51" s="4" t="s">
        <v>7</v>
      </c>
      <c r="C51">
        <v>13.6</v>
      </c>
    </row>
    <row r="52" spans="1:3" x14ac:dyDescent="0.2">
      <c r="A52" s="4" t="s">
        <v>8</v>
      </c>
      <c r="C52">
        <v>3.4</v>
      </c>
    </row>
    <row r="53" spans="1:3" x14ac:dyDescent="0.2">
      <c r="A53" s="4" t="s">
        <v>9</v>
      </c>
      <c r="C53">
        <v>13.799999999999999</v>
      </c>
    </row>
    <row r="54" spans="1:3" x14ac:dyDescent="0.2">
      <c r="A54" s="4" t="s">
        <v>14</v>
      </c>
      <c r="C54">
        <v>7</v>
      </c>
    </row>
    <row r="55" spans="1:3" x14ac:dyDescent="0.2">
      <c r="A55" s="5" t="s">
        <v>10</v>
      </c>
      <c r="C55" s="3">
        <f>SUM(C46:C54)</f>
        <v>494.20000000000005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lulu angeles</dc:creator>
  <cp:lastModifiedBy>Microsoft Office User</cp:lastModifiedBy>
  <dcterms:created xsi:type="dcterms:W3CDTF">2022-10-04T17:57:41Z</dcterms:created>
  <dcterms:modified xsi:type="dcterms:W3CDTF">2022-10-05T21:17:56Z</dcterms:modified>
</cp:coreProperties>
</file>